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0" yWindow="65476" windowWidth="20260" windowHeight="14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<sst xmlns="http://schemas.openxmlformats.org/spreadsheetml/2006/main" count="66" uniqueCount="62">
  <si>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Mathematics – Grade 3</t>
  </si>
  <si>
    <t>No calculation</t>
  </si>
  <si>
    <t>2 observations</t>
  </si>
  <si>
    <t>5 data sets</t>
  </si>
  <si>
    <t>1 measurement</t>
  </si>
  <si>
    <t>12,13</t>
  </si>
  <si>
    <t>5,6</t>
  </si>
  <si>
    <t>7,8,9</t>
  </si>
  <si>
    <t>No geometry</t>
  </si>
  <si>
    <t>No patterns</t>
  </si>
  <si>
    <t>14,15</t>
  </si>
  <si>
    <t>No probability</t>
  </si>
  <si>
    <t>Irrelevant</t>
  </si>
  <si>
    <t>Tot. MObs.</t>
  </si>
  <si>
    <t>Sec. Match</t>
  </si>
  <si>
    <t>CatConcur</t>
  </si>
  <si>
    <t>Balance</t>
  </si>
  <si>
    <t>Range</t>
  </si>
  <si>
    <t>y</t>
  </si>
  <si>
    <t>DOK-AA1</t>
  </si>
  <si>
    <t>DOK-AA2</t>
  </si>
  <si>
    <t>DOK-AA3</t>
  </si>
  <si>
    <t>Sum</t>
  </si>
  <si>
    <t>/2</t>
  </si>
  <si>
    <t>1-Sum</t>
  </si>
  <si>
    <t>Total No. Obj</t>
  </si>
  <si>
    <t>Bal. Calc.</t>
  </si>
  <si>
    <t>Prim. Match</t>
  </si>
  <si>
    <t>AVE</t>
  </si>
  <si>
    <t>DOK-Std</t>
  </si>
  <si>
    <t>%Std=AA</t>
  </si>
  <si>
    <t>% Std&gt;AA</t>
  </si>
  <si>
    <t>%Std&lt;AA</t>
  </si>
  <si>
    <t>#Std=AA</t>
  </si>
  <si>
    <t># Std&gt;AA</t>
  </si>
  <si>
    <t>#Std&lt;AA</t>
  </si>
  <si>
    <t>Stds Missing</t>
  </si>
  <si>
    <t>Too Present</t>
  </si>
  <si>
    <t>Tot. PObs.</t>
  </si>
  <si>
    <t>Stds-Objs</t>
  </si>
  <si>
    <t>3AN1</t>
  </si>
  <si>
    <t>3AN2</t>
  </si>
  <si>
    <t>3AN3</t>
  </si>
  <si>
    <t>3AN4</t>
  </si>
  <si>
    <t>3AN5</t>
  </si>
  <si>
    <t>3AN6</t>
  </si>
  <si>
    <t>3AN7</t>
  </si>
  <si>
    <t>3AN8</t>
  </si>
  <si>
    <t>3AM1</t>
  </si>
  <si>
    <t>3AM2</t>
  </si>
  <si>
    <t>3AM3</t>
  </si>
  <si>
    <t>3AM4</t>
  </si>
  <si>
    <t>3AM5</t>
  </si>
  <si>
    <t>3AA1</t>
  </si>
  <si>
    <t>3AA2</t>
  </si>
  <si>
    <t>3AD1</t>
  </si>
  <si>
    <t>3AD2</t>
  </si>
  <si>
    <t>3AD3</t>
  </si>
  <si>
    <t>% Obs.</t>
  </si>
  <si>
    <t>3AG1</t>
  </si>
  <si>
    <t>3AG2</t>
  </si>
  <si>
    <t>3AG3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</si>
</sst>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"/>
    <numFmt numFmtId="167" formatCode="0.000"/>
    <numFmt numFmtId="168" formatCode="0.0"/>
    <numFmt numFmtId="169" formatCode="0.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"/>
      <family val="0"/>
    </font>
    <font>
      <b/>
      <sz val="10"/>
      <name val="Times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thick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ck"/>
      <bottom style="hair"/>
    </border>
    <border>
      <left style="hair"/>
      <right style="thin"/>
      <top style="hair"/>
      <bottom style="thick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thick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9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9" fontId="7" fillId="3" borderId="1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0" fontId="7" fillId="5" borderId="19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3" borderId="20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0" fontId="7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4" xfId="0" applyFont="1" applyFill="1" applyBorder="1" applyAlignment="1">
      <alignment/>
    </xf>
    <xf numFmtId="0" fontId="7" fillId="4" borderId="25" xfId="0" applyFont="1" applyFill="1" applyBorder="1" applyAlignment="1">
      <alignment horizontal="right"/>
    </xf>
    <xf numFmtId="0" fontId="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7" fillId="2" borderId="20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5" borderId="25" xfId="0" applyFont="1" applyFill="1" applyBorder="1" applyAlignment="1">
      <alignment horizontal="right"/>
    </xf>
    <xf numFmtId="0" fontId="7" fillId="5" borderId="26" xfId="0" applyFont="1" applyFill="1" applyBorder="1" applyAlignment="1">
      <alignment/>
    </xf>
    <xf numFmtId="0" fontId="7" fillId="5" borderId="27" xfId="0" applyFont="1" applyFill="1" applyBorder="1" applyAlignment="1">
      <alignment/>
    </xf>
    <xf numFmtId="0" fontId="7" fillId="5" borderId="28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0" fontId="7" fillId="5" borderId="30" xfId="0" applyFont="1" applyFill="1" applyBorder="1" applyAlignment="1">
      <alignment/>
    </xf>
    <xf numFmtId="2" fontId="6" fillId="4" borderId="31" xfId="0" applyNumberFormat="1" applyFont="1" applyFill="1" applyBorder="1" applyAlignment="1">
      <alignment/>
    </xf>
    <xf numFmtId="2" fontId="6" fillId="4" borderId="32" xfId="0" applyNumberFormat="1" applyFont="1" applyFill="1" applyBorder="1" applyAlignment="1">
      <alignment/>
    </xf>
    <xf numFmtId="0" fontId="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2" fontId="6" fillId="4" borderId="34" xfId="0" applyNumberFormat="1" applyFont="1" applyFill="1" applyBorder="1" applyAlignment="1">
      <alignment/>
    </xf>
    <xf numFmtId="4" fontId="6" fillId="4" borderId="32" xfId="0" applyNumberFormat="1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5" xfId="0" applyFont="1" applyBorder="1" applyAlignment="1">
      <alignment/>
    </xf>
    <xf numFmtId="2" fontId="6" fillId="2" borderId="22" xfId="0" applyNumberFormat="1" applyFont="1" applyFill="1" applyBorder="1" applyAlignment="1">
      <alignment horizontal="right"/>
    </xf>
    <xf numFmtId="2" fontId="6" fillId="2" borderId="23" xfId="0" applyNumberFormat="1" applyFont="1" applyFill="1" applyBorder="1" applyAlignment="1">
      <alignment horizontal="right"/>
    </xf>
    <xf numFmtId="2" fontId="6" fillId="2" borderId="21" xfId="0" applyNumberFormat="1" applyFont="1" applyFill="1" applyBorder="1" applyAlignment="1">
      <alignment horizontal="right"/>
    </xf>
    <xf numFmtId="2" fontId="6" fillId="2" borderId="24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horizontal="right"/>
    </xf>
    <xf numFmtId="0" fontId="7" fillId="4" borderId="46" xfId="0" applyFont="1" applyFill="1" applyBorder="1" applyAlignment="1">
      <alignment horizontal="right"/>
    </xf>
    <xf numFmtId="2" fontId="7" fillId="4" borderId="47" xfId="0" applyNumberFormat="1" applyFont="1" applyFill="1" applyBorder="1" applyAlignment="1">
      <alignment/>
    </xf>
    <xf numFmtId="0" fontId="7" fillId="4" borderId="48" xfId="0" applyFont="1" applyFill="1" applyBorder="1" applyAlignment="1">
      <alignment horizontal="right"/>
    </xf>
    <xf numFmtId="0" fontId="7" fillId="5" borderId="1" xfId="0" applyFont="1" applyFill="1" applyBorder="1" applyAlignment="1">
      <alignment/>
    </xf>
    <xf numFmtId="9" fontId="7" fillId="5" borderId="1" xfId="0" applyNumberFormat="1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7" fillId="0" borderId="46" xfId="0" applyFont="1" applyBorder="1" applyAlignment="1">
      <alignment/>
    </xf>
    <xf numFmtId="0" fontId="0" fillId="0" borderId="5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20" zoomScaleNormal="120" workbookViewId="0" topLeftCell="A1">
      <selection activeCell="B13" sqref="B13"/>
    </sheetView>
  </sheetViews>
  <sheetFormatPr defaultColWidth="11.00390625" defaultRowHeight="12.75"/>
  <cols>
    <col min="1" max="1" width="8.125" style="1" customWidth="1"/>
    <col min="2" max="2" width="9.75390625" style="1" customWidth="1"/>
    <col min="3" max="3" width="7.00390625" style="1" customWidth="1"/>
    <col min="4" max="4" width="2.375" style="1" customWidth="1"/>
    <col min="5" max="5" width="8.75390625" style="1" customWidth="1"/>
    <col min="6" max="6" width="2.25390625" style="1" customWidth="1"/>
    <col min="7" max="7" width="7.625" style="1" customWidth="1"/>
    <col min="8" max="8" width="6.875" style="1" customWidth="1"/>
    <col min="9" max="9" width="7.375" style="1" customWidth="1"/>
    <col min="10" max="10" width="6.875" style="1" customWidth="1"/>
    <col min="11" max="12" width="7.375" style="1" customWidth="1"/>
    <col min="13" max="13" width="7.25390625" style="1" customWidth="1"/>
    <col min="14" max="14" width="8.625" style="1" customWidth="1"/>
    <col min="15" max="16384" width="10.75390625" style="1" customWidth="1"/>
  </cols>
  <sheetData>
    <row r="1" spans="1:2" ht="13.5" thickBot="1">
      <c r="A1" s="93" t="s">
        <v>0</v>
      </c>
      <c r="B1" s="94"/>
    </row>
    <row r="2" spans="1:14" ht="13.5" thickBot="1" thickTop="1">
      <c r="A2" s="25" t="s">
        <v>39</v>
      </c>
      <c r="B2" s="33" t="s">
        <v>27</v>
      </c>
      <c r="C2" s="26" t="s">
        <v>14</v>
      </c>
      <c r="D2" s="26"/>
      <c r="E2" s="26" t="s">
        <v>25</v>
      </c>
      <c r="F2" s="27"/>
      <c r="G2" s="28" t="s">
        <v>15</v>
      </c>
      <c r="H2" s="29" t="s">
        <v>17</v>
      </c>
      <c r="I2" s="40" t="s">
        <v>16</v>
      </c>
      <c r="J2" s="30" t="s">
        <v>26</v>
      </c>
      <c r="K2" s="48" t="s">
        <v>29</v>
      </c>
      <c r="L2" s="31" t="s">
        <v>19</v>
      </c>
      <c r="M2" s="31" t="s">
        <v>20</v>
      </c>
      <c r="N2" s="32" t="s">
        <v>21</v>
      </c>
    </row>
    <row r="3" spans="1:14" ht="12.75" customHeight="1" thickTop="1">
      <c r="A3" s="62" t="s">
        <v>40</v>
      </c>
      <c r="B3" s="67">
        <v>2</v>
      </c>
      <c r="C3" s="67"/>
      <c r="D3" s="67"/>
      <c r="E3" s="67">
        <v>1</v>
      </c>
      <c r="F3" s="74"/>
      <c r="G3" s="34" t="s">
        <v>18</v>
      </c>
      <c r="H3" s="46"/>
      <c r="I3" s="41"/>
      <c r="J3" s="54">
        <f>ABS(1/5-1/12)</f>
        <v>0.11666666666666668</v>
      </c>
      <c r="K3" s="49">
        <v>2</v>
      </c>
      <c r="L3" s="23">
        <v>2</v>
      </c>
      <c r="M3" s="23"/>
      <c r="N3" s="24"/>
    </row>
    <row r="4" spans="1:14" ht="12.75" customHeight="1">
      <c r="A4" s="63" t="s">
        <v>41</v>
      </c>
      <c r="B4" s="68" t="s">
        <v>6</v>
      </c>
      <c r="C4" s="68">
        <v>3</v>
      </c>
      <c r="D4" s="69"/>
      <c r="E4" s="69">
        <v>3</v>
      </c>
      <c r="F4" s="75"/>
      <c r="G4" s="35" t="s">
        <v>18</v>
      </c>
      <c r="H4" s="47"/>
      <c r="I4" s="42"/>
      <c r="J4" s="55">
        <f>ABS(1/5-3/12)</f>
        <v>0.04999999999999999</v>
      </c>
      <c r="K4" s="50">
        <v>2</v>
      </c>
      <c r="L4" s="15">
        <v>2</v>
      </c>
      <c r="M4" s="15">
        <v>2</v>
      </c>
      <c r="N4" s="16"/>
    </row>
    <row r="5" spans="1:14" ht="12.75" customHeight="1">
      <c r="A5" s="63" t="s">
        <v>42</v>
      </c>
      <c r="B5" s="68" t="s">
        <v>7</v>
      </c>
      <c r="C5" s="69"/>
      <c r="D5" s="69"/>
      <c r="E5" s="69">
        <v>3</v>
      </c>
      <c r="F5" s="75"/>
      <c r="G5" s="35" t="s">
        <v>18</v>
      </c>
      <c r="H5" s="47"/>
      <c r="I5" s="42"/>
      <c r="J5" s="55">
        <f>ABS(1/5-4/12)</f>
        <v>0.1333333333333333</v>
      </c>
      <c r="K5" s="50">
        <v>2</v>
      </c>
      <c r="L5" s="15">
        <v>2</v>
      </c>
      <c r="M5" s="15">
        <v>2</v>
      </c>
      <c r="N5" s="16">
        <v>2</v>
      </c>
    </row>
    <row r="6" spans="1:14" ht="12.75" customHeight="1">
      <c r="A6" s="63" t="s">
        <v>43</v>
      </c>
      <c r="B6" s="69"/>
      <c r="C6" s="69"/>
      <c r="D6" s="69"/>
      <c r="E6" s="69"/>
      <c r="F6" s="75"/>
      <c r="G6" s="35"/>
      <c r="H6" s="47"/>
      <c r="I6" s="42"/>
      <c r="J6" s="56"/>
      <c r="K6" s="50"/>
      <c r="L6" s="15"/>
      <c r="M6" s="15"/>
      <c r="N6" s="16"/>
    </row>
    <row r="7" spans="1:14" ht="12.75" customHeight="1">
      <c r="A7" s="63" t="s">
        <v>44</v>
      </c>
      <c r="B7" s="69"/>
      <c r="C7" s="69"/>
      <c r="D7" s="69"/>
      <c r="E7" s="69"/>
      <c r="F7" s="75"/>
      <c r="G7" s="35"/>
      <c r="H7" s="47"/>
      <c r="I7" s="42"/>
      <c r="J7" s="56"/>
      <c r="K7" s="50"/>
      <c r="L7" s="15"/>
      <c r="M7" s="15"/>
      <c r="N7" s="16"/>
    </row>
    <row r="8" spans="1:14" ht="12.75" customHeight="1">
      <c r="A8" s="63" t="s">
        <v>45</v>
      </c>
      <c r="B8" s="69"/>
      <c r="C8" s="69"/>
      <c r="D8" s="69"/>
      <c r="E8" s="69"/>
      <c r="F8" s="75"/>
      <c r="G8" s="35"/>
      <c r="H8" s="47"/>
      <c r="I8" s="42"/>
      <c r="J8" s="56"/>
      <c r="K8" s="50"/>
      <c r="L8" s="15"/>
      <c r="M8" s="15"/>
      <c r="N8" s="16"/>
    </row>
    <row r="9" spans="1:14" ht="12.75" customHeight="1">
      <c r="A9" s="63" t="s">
        <v>46</v>
      </c>
      <c r="B9" s="69"/>
      <c r="C9" s="69"/>
      <c r="D9" s="69"/>
      <c r="E9" s="69"/>
      <c r="F9" s="75"/>
      <c r="G9" s="35"/>
      <c r="H9" s="47"/>
      <c r="I9" s="42"/>
      <c r="J9" s="56"/>
      <c r="K9" s="50"/>
      <c r="L9" s="15"/>
      <c r="M9" s="15"/>
      <c r="N9" s="16"/>
    </row>
    <row r="10" spans="1:14" ht="12.75" customHeight="1" thickBot="1">
      <c r="A10" s="65" t="s">
        <v>47</v>
      </c>
      <c r="B10" s="70"/>
      <c r="C10" s="70"/>
      <c r="D10" s="70"/>
      <c r="E10" s="70"/>
      <c r="F10" s="76"/>
      <c r="G10" s="36"/>
      <c r="H10" s="80">
        <f>3/8</f>
        <v>0.375</v>
      </c>
      <c r="I10" s="43"/>
      <c r="J10" s="57"/>
      <c r="K10" s="51"/>
      <c r="L10" s="19"/>
      <c r="M10" s="19"/>
      <c r="N10" s="20"/>
    </row>
    <row r="11" spans="1:14" ht="12.75" customHeight="1" thickTop="1">
      <c r="A11" s="64" t="s">
        <v>59</v>
      </c>
      <c r="B11" s="71"/>
      <c r="C11" s="71"/>
      <c r="D11" s="71"/>
      <c r="E11" s="71"/>
      <c r="F11" s="77"/>
      <c r="G11" s="37"/>
      <c r="H11" s="81"/>
      <c r="I11" s="44"/>
      <c r="J11" s="58"/>
      <c r="K11" s="52"/>
      <c r="L11" s="21"/>
      <c r="M11" s="21"/>
      <c r="N11" s="22"/>
    </row>
    <row r="12" spans="1:14" ht="12.75" customHeight="1">
      <c r="A12" s="63" t="s">
        <v>60</v>
      </c>
      <c r="B12" s="69"/>
      <c r="C12" s="69"/>
      <c r="D12" s="69"/>
      <c r="E12" s="69"/>
      <c r="F12" s="75"/>
      <c r="G12" s="35"/>
      <c r="H12" s="82"/>
      <c r="I12" s="42"/>
      <c r="J12" s="56"/>
      <c r="K12" s="50"/>
      <c r="L12" s="15"/>
      <c r="M12" s="15"/>
      <c r="N12" s="16"/>
    </row>
    <row r="13" spans="1:14" ht="12.75" customHeight="1" thickBot="1">
      <c r="A13" s="65" t="s">
        <v>61</v>
      </c>
      <c r="B13" s="72"/>
      <c r="C13" s="72"/>
      <c r="D13" s="72"/>
      <c r="E13" s="72"/>
      <c r="F13" s="78"/>
      <c r="G13" s="38"/>
      <c r="H13" s="80">
        <f>0/3</f>
        <v>0</v>
      </c>
      <c r="I13" s="43"/>
      <c r="J13" s="57"/>
      <c r="K13" s="51"/>
      <c r="L13" s="19"/>
      <c r="M13" s="19"/>
      <c r="N13" s="20"/>
    </row>
    <row r="14" spans="1:14" ht="12.75" customHeight="1" thickTop="1">
      <c r="A14" s="64" t="s">
        <v>48</v>
      </c>
      <c r="B14" s="71">
        <v>10</v>
      </c>
      <c r="C14" s="71"/>
      <c r="D14" s="71"/>
      <c r="E14" s="71">
        <v>1</v>
      </c>
      <c r="F14" s="77"/>
      <c r="G14" s="37" t="s">
        <v>18</v>
      </c>
      <c r="H14" s="81"/>
      <c r="I14" s="44"/>
      <c r="J14" s="59">
        <f>ABS(1/5-1/12)</f>
        <v>0.11666666666666668</v>
      </c>
      <c r="K14" s="52">
        <v>2</v>
      </c>
      <c r="L14" s="21">
        <v>2</v>
      </c>
      <c r="M14" s="21"/>
      <c r="N14" s="22"/>
    </row>
    <row r="15" spans="1:14" ht="12.75" customHeight="1">
      <c r="A15" s="63" t="s">
        <v>49</v>
      </c>
      <c r="B15" s="69"/>
      <c r="C15" s="69"/>
      <c r="D15" s="69"/>
      <c r="E15" s="69"/>
      <c r="F15" s="75"/>
      <c r="G15" s="35"/>
      <c r="H15" s="82"/>
      <c r="I15" s="42"/>
      <c r="J15" s="56"/>
      <c r="K15" s="50"/>
      <c r="L15" s="15"/>
      <c r="M15" s="15"/>
      <c r="N15" s="16"/>
    </row>
    <row r="16" spans="1:14" ht="12.75" customHeight="1">
      <c r="A16" s="63" t="s">
        <v>50</v>
      </c>
      <c r="B16" s="69"/>
      <c r="C16" s="69"/>
      <c r="D16" s="69"/>
      <c r="E16" s="69"/>
      <c r="F16" s="75"/>
      <c r="G16" s="35"/>
      <c r="H16" s="82"/>
      <c r="I16" s="42"/>
      <c r="J16" s="56"/>
      <c r="K16" s="50"/>
      <c r="L16" s="15"/>
      <c r="M16" s="15"/>
      <c r="N16" s="16"/>
    </row>
    <row r="17" spans="1:14" ht="12.75" customHeight="1">
      <c r="A17" s="63" t="s">
        <v>51</v>
      </c>
      <c r="B17" s="69"/>
      <c r="C17" s="69"/>
      <c r="D17" s="69"/>
      <c r="E17" s="69"/>
      <c r="F17" s="75"/>
      <c r="G17" s="35"/>
      <c r="H17" s="82"/>
      <c r="I17" s="42"/>
      <c r="J17" s="56"/>
      <c r="K17" s="50"/>
      <c r="L17" s="15"/>
      <c r="M17" s="15"/>
      <c r="N17" s="16"/>
    </row>
    <row r="18" spans="1:14" ht="12.75" customHeight="1" thickBot="1">
      <c r="A18" s="65" t="s">
        <v>52</v>
      </c>
      <c r="B18" s="72"/>
      <c r="C18" s="72"/>
      <c r="D18" s="72"/>
      <c r="E18" s="72"/>
      <c r="F18" s="78"/>
      <c r="G18" s="38"/>
      <c r="H18" s="80">
        <f>1/5</f>
        <v>0.2</v>
      </c>
      <c r="I18" s="43"/>
      <c r="J18" s="57"/>
      <c r="K18" s="51"/>
      <c r="L18" s="19"/>
      <c r="M18" s="19"/>
      <c r="N18" s="20"/>
    </row>
    <row r="19" spans="1:14" ht="12.75" customHeight="1" thickTop="1">
      <c r="A19" s="64" t="s">
        <v>53</v>
      </c>
      <c r="B19" s="71"/>
      <c r="C19" s="71"/>
      <c r="D19" s="71"/>
      <c r="E19" s="71"/>
      <c r="F19" s="77"/>
      <c r="G19" s="37"/>
      <c r="H19" s="81"/>
      <c r="I19" s="44"/>
      <c r="J19" s="58"/>
      <c r="K19" s="52"/>
      <c r="L19" s="21"/>
      <c r="M19" s="21"/>
      <c r="N19" s="22"/>
    </row>
    <row r="20" spans="1:14" ht="12.75" customHeight="1" thickBot="1">
      <c r="A20" s="65" t="s">
        <v>54</v>
      </c>
      <c r="B20" s="72"/>
      <c r="C20" s="72"/>
      <c r="D20" s="72"/>
      <c r="E20" s="72"/>
      <c r="F20" s="78"/>
      <c r="G20" s="38"/>
      <c r="H20" s="80">
        <f>0/2</f>
        <v>0</v>
      </c>
      <c r="I20" s="43"/>
      <c r="J20" s="57"/>
      <c r="K20" s="51"/>
      <c r="L20" s="19"/>
      <c r="M20" s="19"/>
      <c r="N20" s="20"/>
    </row>
    <row r="21" spans="1:14" ht="12.75" customHeight="1" thickTop="1">
      <c r="A21" s="64" t="s">
        <v>55</v>
      </c>
      <c r="B21" s="71"/>
      <c r="C21" s="71"/>
      <c r="D21" s="71"/>
      <c r="E21" s="71"/>
      <c r="F21" s="77"/>
      <c r="G21" s="37"/>
      <c r="H21" s="81"/>
      <c r="I21" s="44"/>
      <c r="J21" s="58"/>
      <c r="K21" s="52"/>
      <c r="L21" s="21"/>
      <c r="M21" s="21"/>
      <c r="N21" s="22"/>
    </row>
    <row r="22" spans="1:14" ht="12.75" customHeight="1">
      <c r="A22" s="63" t="s">
        <v>56</v>
      </c>
      <c r="B22" s="68" t="s">
        <v>10</v>
      </c>
      <c r="C22" s="68" t="s">
        <v>5</v>
      </c>
      <c r="D22" s="69"/>
      <c r="E22" s="69">
        <v>4</v>
      </c>
      <c r="F22" s="75"/>
      <c r="G22" s="35" t="s">
        <v>18</v>
      </c>
      <c r="H22" s="82"/>
      <c r="I22" s="42"/>
      <c r="J22" s="60">
        <f>ABS(1/5-4/12)</f>
        <v>0.1333333333333333</v>
      </c>
      <c r="K22" s="50">
        <v>2</v>
      </c>
      <c r="L22" s="15">
        <v>2</v>
      </c>
      <c r="M22" s="15">
        <v>2</v>
      </c>
      <c r="N22" s="16"/>
    </row>
    <row r="23" spans="1:14" ht="12.75" customHeight="1" thickBot="1">
      <c r="A23" s="66" t="s">
        <v>57</v>
      </c>
      <c r="B23" s="73"/>
      <c r="C23" s="73"/>
      <c r="D23" s="73"/>
      <c r="E23" s="73"/>
      <c r="F23" s="79"/>
      <c r="G23" s="39"/>
      <c r="H23" s="83">
        <f>1/3</f>
        <v>0.3333333333333333</v>
      </c>
      <c r="I23" s="45"/>
      <c r="J23" s="61"/>
      <c r="K23" s="53"/>
      <c r="L23" s="17"/>
      <c r="M23" s="17"/>
      <c r="N23" s="18"/>
    </row>
    <row r="24" spans="1:14" ht="12.75" thickTop="1">
      <c r="A24" s="3"/>
      <c r="G24" s="11"/>
      <c r="H24" s="12"/>
      <c r="I24" s="11"/>
      <c r="J24" s="11"/>
      <c r="K24" s="13"/>
      <c r="L24" s="14"/>
      <c r="M24" s="14"/>
      <c r="N24" s="14"/>
    </row>
    <row r="25" spans="1:14" ht="12">
      <c r="A25" s="2" t="s">
        <v>13</v>
      </c>
      <c r="B25" s="2">
        <f>E25</f>
        <v>12</v>
      </c>
      <c r="E25" s="7">
        <f>SUM(E3:E23)</f>
        <v>12</v>
      </c>
      <c r="F25" s="5"/>
      <c r="G25" s="8">
        <v>3</v>
      </c>
      <c r="H25" s="84"/>
      <c r="I25" s="86" t="s">
        <v>22</v>
      </c>
      <c r="J25" s="87">
        <f>SUM(J3:J23)</f>
        <v>0.55</v>
      </c>
      <c r="K25" s="89" t="s">
        <v>33</v>
      </c>
      <c r="L25" s="89">
        <v>5</v>
      </c>
      <c r="M25" s="89">
        <v>3</v>
      </c>
      <c r="N25" s="89">
        <v>1</v>
      </c>
    </row>
    <row r="26" spans="1:14" ht="12">
      <c r="A26" s="2" t="s">
        <v>38</v>
      </c>
      <c r="B26" s="92">
        <f>15</f>
        <v>15</v>
      </c>
      <c r="G26" s="8">
        <f>COUNTIF(G3:G23,"Y")</f>
        <v>5</v>
      </c>
      <c r="H26" s="6" t="s">
        <v>28</v>
      </c>
      <c r="I26" s="88" t="s">
        <v>23</v>
      </c>
      <c r="J26" s="10">
        <f>J25/2</f>
        <v>0.275</v>
      </c>
      <c r="K26" s="89" t="s">
        <v>34</v>
      </c>
      <c r="L26" s="89"/>
      <c r="M26" s="89"/>
      <c r="N26" s="89"/>
    </row>
    <row r="27" spans="1:14" ht="12">
      <c r="A27" s="2" t="s">
        <v>58</v>
      </c>
      <c r="B27" s="4">
        <f>B25/B26</f>
        <v>0.8</v>
      </c>
      <c r="G27" s="9">
        <f>G25/G26</f>
        <v>0.6</v>
      </c>
      <c r="H27" s="85">
        <f>(H10+H13+H18+H20+H23)/5</f>
        <v>0.18166666666666664</v>
      </c>
      <c r="I27" s="88" t="s">
        <v>24</v>
      </c>
      <c r="J27" s="10">
        <f>1-J26</f>
        <v>0.725</v>
      </c>
      <c r="K27" s="89" t="s">
        <v>35</v>
      </c>
      <c r="L27" s="89"/>
      <c r="M27" s="89"/>
      <c r="N27" s="89"/>
    </row>
    <row r="28" spans="1:14" ht="12">
      <c r="A28" s="2"/>
      <c r="K28" s="14"/>
      <c r="L28" s="14"/>
      <c r="M28" s="14"/>
      <c r="N28" s="14"/>
    </row>
    <row r="29" spans="1:14" ht="12">
      <c r="A29" s="2" t="s">
        <v>36</v>
      </c>
      <c r="B29" s="91" t="s">
        <v>1</v>
      </c>
      <c r="C29" s="91"/>
      <c r="D29" s="91"/>
      <c r="E29" s="91"/>
      <c r="K29" s="89" t="s">
        <v>30</v>
      </c>
      <c r="L29" s="90">
        <f>L25/SUM(L25:N27)</f>
        <v>0.5555555555555556</v>
      </c>
      <c r="M29" s="90">
        <f>M25/SUM(L25:N27)</f>
        <v>0.3333333333333333</v>
      </c>
      <c r="N29" s="90">
        <f>N25/SUM(L25:N27)</f>
        <v>0.1111111111111111</v>
      </c>
    </row>
    <row r="30" spans="2:14" ht="12">
      <c r="B30" s="91" t="s">
        <v>8</v>
      </c>
      <c r="C30" s="91"/>
      <c r="D30" s="91"/>
      <c r="E30" s="91"/>
      <c r="K30" s="89" t="s">
        <v>31</v>
      </c>
      <c r="L30" s="90">
        <f>L26/(SUM(L25:N27))</f>
        <v>0</v>
      </c>
      <c r="M30" s="90">
        <f>M26/(SUM(L25:N27))</f>
        <v>0</v>
      </c>
      <c r="N30" s="90">
        <f>N26/(SUM(L25:N27))</f>
        <v>0</v>
      </c>
    </row>
    <row r="31" spans="2:14" ht="12">
      <c r="B31" s="91" t="s">
        <v>9</v>
      </c>
      <c r="C31" s="91"/>
      <c r="D31" s="91"/>
      <c r="E31" s="91"/>
      <c r="K31" s="89" t="s">
        <v>32</v>
      </c>
      <c r="L31" s="90">
        <f>L27/(SUM(L25:N28))</f>
        <v>0</v>
      </c>
      <c r="M31" s="90">
        <f>M27/(SUM(L25:N28))</f>
        <v>0</v>
      </c>
      <c r="N31" s="90">
        <f>N27/(SUM(L25:N28))</f>
        <v>0</v>
      </c>
    </row>
    <row r="32" spans="2:5" ht="12">
      <c r="B32" s="91" t="s">
        <v>11</v>
      </c>
      <c r="C32" s="91"/>
      <c r="D32" s="91"/>
      <c r="E32" s="91"/>
    </row>
    <row r="33" spans="2:5" ht="12">
      <c r="B33" s="91" t="s">
        <v>4</v>
      </c>
      <c r="C33" s="91"/>
      <c r="D33" s="91"/>
      <c r="E33" s="91"/>
    </row>
    <row r="35" spans="1:5" ht="12">
      <c r="A35" s="2" t="s">
        <v>37</v>
      </c>
      <c r="B35" s="91" t="s">
        <v>3</v>
      </c>
      <c r="C35" s="91"/>
      <c r="D35" s="91"/>
      <c r="E35" s="91"/>
    </row>
    <row r="37" spans="1:5" ht="12">
      <c r="A37" s="2" t="s">
        <v>12</v>
      </c>
      <c r="B37" s="91" t="s">
        <v>2</v>
      </c>
      <c r="C37" s="91"/>
      <c r="D37" s="91"/>
      <c r="E37" s="91"/>
    </row>
    <row r="38" spans="2:5" ht="12">
      <c r="B38" s="91"/>
      <c r="C38" s="91"/>
      <c r="D38" s="91"/>
      <c r="E38" s="91"/>
    </row>
  </sheetData>
  <mergeCells count="1">
    <mergeCell ref="A1:B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Tindal</dc:creator>
  <cp:keywords/>
  <dc:description/>
  <cp:lastModifiedBy>Gerald Tindal</cp:lastModifiedBy>
  <dcterms:created xsi:type="dcterms:W3CDTF">2006-07-25T02:21:51Z</dcterms:created>
  <cp:category/>
  <cp:version/>
  <cp:contentType/>
  <cp:contentStatus/>
</cp:coreProperties>
</file>